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Sturtevant\Documents\PAG\Toolkits\Appendix\"/>
    </mc:Choice>
  </mc:AlternateContent>
  <xr:revisionPtr revIDLastSave="0" documentId="13_ncr:1_{DE192695-21BE-408E-B15F-9B89AFE7D61F}" xr6:coauthVersionLast="47" xr6:coauthVersionMax="47" xr10:uidLastSave="{00000000-0000-0000-0000-000000000000}"/>
  <bookViews>
    <workbookView xWindow="-110" yWindow="-110" windowWidth="19420" windowHeight="10420" xr2:uid="{E9BD168F-3C89-414B-A705-E13A3F5EB177}"/>
  </bookViews>
  <sheets>
    <sheet name="Sheet1" sheetId="1" r:id="rId1"/>
  </sheets>
  <definedNames>
    <definedName name="_xlnm.Print_Area" localSheetId="0">Sheet1!$A$1:$H$25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G20" i="1"/>
  <c r="G19" i="1"/>
  <c r="G16" i="1"/>
  <c r="G15" i="1"/>
  <c r="G12" i="1"/>
  <c r="G11" i="1"/>
  <c r="G10" i="1"/>
  <c r="G9" i="1"/>
  <c r="G8" i="1"/>
  <c r="G7" i="1"/>
  <c r="H23" i="1"/>
  <c r="H22" i="1"/>
  <c r="H21" i="1"/>
  <c r="H20" i="1"/>
  <c r="H19" i="1"/>
  <c r="H16" i="1"/>
  <c r="H15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<sst xmlns="http://schemas.openxmlformats.org/spreadsheetml/2006/main" count="42" uniqueCount="41">
  <si>
    <t>Age</t>
  </si>
  <si>
    <t>18-29</t>
  </si>
  <si>
    <t>30-39</t>
  </si>
  <si>
    <t>40-49</t>
  </si>
  <si>
    <t>50-59</t>
  </si>
  <si>
    <t>60-69</t>
  </si>
  <si>
    <t>70+</t>
  </si>
  <si>
    <t>Gender</t>
  </si>
  <si>
    <t>Female</t>
  </si>
  <si>
    <t>Male</t>
  </si>
  <si>
    <t>White/Caucasian</t>
  </si>
  <si>
    <t>Black/African American</t>
  </si>
  <si>
    <t>Hispanic</t>
  </si>
  <si>
    <t>Asian</t>
  </si>
  <si>
    <t>Other</t>
  </si>
  <si>
    <t xml:space="preserve">Share of Local </t>
  </si>
  <si>
    <t>Association Members</t>
  </si>
  <si>
    <t>Share of Local Area</t>
  </si>
  <si>
    <t>Population (Age 18+)</t>
  </si>
  <si>
    <t>Race/Ethnicity</t>
  </si>
  <si>
    <t>Source: National Association of Realtors® M1 Demographics Dashboard, U.S. Census Bureau American Community Survey</t>
  </si>
  <si>
    <t>Difference?</t>
  </si>
  <si>
    <t>Instructions for using this table:</t>
  </si>
  <si>
    <t>Go to the M1 Dashboard: https://nar.m1.realtor/home</t>
  </si>
  <si>
    <t>Sign in using your NRDS login and password</t>
  </si>
  <si>
    <t>Click on Association Demographics (age, gender, race)</t>
  </si>
  <si>
    <t>Click on Analytics &amp; Insights</t>
  </si>
  <si>
    <t>Enter the percentages in Column B to the left.</t>
  </si>
  <si>
    <t>e.g.</t>
  </si>
  <si>
    <t xml:space="preserve">    For 5.8%, enter .058</t>
  </si>
  <si>
    <t>are relatively more of a particular group in the</t>
  </si>
  <si>
    <t xml:space="preserve">population and less in the association </t>
  </si>
  <si>
    <t xml:space="preserve">local REALTOR association and less in the </t>
  </si>
  <si>
    <r>
      <rPr>
        <b/>
        <sz val="11"/>
        <color theme="7"/>
        <rFont val="Calibri"/>
        <family val="2"/>
        <scheme val="minor"/>
      </rPr>
      <t>Greater share in local association</t>
    </r>
    <r>
      <rPr>
        <sz val="11"/>
        <color theme="1"/>
        <rFont val="Calibri"/>
        <family val="2"/>
        <scheme val="minor"/>
      </rPr>
      <t xml:space="preserve"> means that there </t>
    </r>
  </si>
  <si>
    <r>
      <rPr>
        <b/>
        <sz val="11"/>
        <color theme="4"/>
        <rFont val="Calibri"/>
        <family val="2"/>
        <scheme val="minor"/>
      </rPr>
      <t>Greater share in local market are</t>
    </r>
    <r>
      <rPr>
        <sz val="11"/>
        <color theme="1"/>
        <rFont val="Calibri"/>
        <family val="2"/>
        <scheme val="minor"/>
      </rPr>
      <t xml:space="preserve">a means that there </t>
    </r>
  </si>
  <si>
    <r>
      <t xml:space="preserve">overall population </t>
    </r>
    <r>
      <rPr>
        <i/>
        <sz val="11"/>
        <color theme="1"/>
        <rFont val="Calibri"/>
        <family val="2"/>
        <scheme val="minor"/>
      </rPr>
      <t>(i.e. over represented in the association).</t>
    </r>
  </si>
  <si>
    <t xml:space="preserve">    For 32.2%, enter .322</t>
  </si>
  <si>
    <r>
      <t xml:space="preserve">membership </t>
    </r>
    <r>
      <rPr>
        <i/>
        <sz val="11"/>
        <color theme="1"/>
        <rFont val="Calibri"/>
        <family val="2"/>
        <scheme val="minor"/>
      </rPr>
      <t>(i.e.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under represented in the association)</t>
    </r>
    <r>
      <rPr>
        <sz val="11"/>
        <color theme="1"/>
        <rFont val="Calibri"/>
        <family val="2"/>
        <scheme val="minor"/>
      </rPr>
      <t>.</t>
    </r>
  </si>
  <si>
    <t xml:space="preserve">Richmond Association of REALTORS® </t>
  </si>
  <si>
    <t>City of Richmond and Hanover, Henrico, Goochland, Powhatan, Chesterfield,</t>
  </si>
  <si>
    <t>Charles City, New Kent, and King William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</si>
</sst>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10"/>
    </font>
    <font>
      <b/>
      <sz val="11"/>
      <color theme="7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0" fontId="5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0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5" fillId="2" borderId="5" xfId="0" applyFont="1" applyFill="1" applyBorder="1"/>
    <xf numFmtId="0" fontId="0" fillId="2" borderId="0" xfId="0" quotePrefix="1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164" fontId="0" fillId="0" borderId="0" xfId="0" applyNumberFormat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ont>
        <color rgb="FF9C5700"/>
      </font>
      <fill>
        <patternFill>
          <bgColor rgb="FFFFEB9C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E5D98-B470-4BA0-84DA-4903AEA8E0CD}">
  <dimension ref="A1:Q25"/>
  <sheetViews>
    <sheetView tabSelected="1" workbookViewId="0">
      <selection activeCell="G1" sqref="G1:G1048576"/>
    </sheetView>
  </sheetViews>
  <sheetFormatPr defaultRowHeight="14.5"/>
  <cols>
    <col min="1" max="1" width="23" customWidth="1"/>
    <col min="2" max="2" width="15" customWidth="1"/>
    <col min="3" max="4" width="3.1796875" customWidth="1"/>
    <col min="5" max="5" width="13" customWidth="1"/>
    <col min="6" max="6" width="5.1796875" customWidth="1"/>
    <col min="7" max="7" width="8.36328125" customWidth="1"/>
    <col min="8" max="8" width="29.54296875" bestFit="1" customWidth="1"/>
    <col min="9" max="9" width="3.81640625" customWidth="1"/>
    <col min="10" max="10" width="2.6328125" customWidth="1"/>
    <col min="14" max="14" width="10.36328125" customWidth="1"/>
    <col min="15" max="15" width="10" customWidth="1"/>
    <col min="16" max="16" width="3.90625" customWidth="1"/>
  </cols>
  <sheetData>
    <row r="1" spans="1:17" ht="15.5">
      <c r="A1" s="3" t="s">
        <v>38</v>
      </c>
      <c r="J1" s="10"/>
      <c r="K1" s="11"/>
      <c r="L1" s="11"/>
      <c r="M1" s="11"/>
      <c r="N1" s="11"/>
      <c r="O1" s="11"/>
      <c r="P1" s="12"/>
    </row>
    <row r="2" spans="1:17">
      <c r="A2" t="s">
        <v>39</v>
      </c>
      <c r="J2" s="13"/>
      <c r="K2" s="14" t="s">
        <v>22</v>
      </c>
      <c r="L2" s="14"/>
      <c r="M2" s="14"/>
      <c r="N2" s="15"/>
      <c r="O2" s="15"/>
      <c r="P2" s="16"/>
    </row>
    <row r="3" spans="1:17">
      <c r="A3" t="s">
        <v>40</v>
      </c>
      <c r="I3" s="9"/>
      <c r="J3" s="17"/>
      <c r="K3" s="15" t="s">
        <v>23</v>
      </c>
      <c r="L3" s="15"/>
      <c r="M3" s="15"/>
      <c r="N3" s="15"/>
      <c r="O3" s="15"/>
      <c r="P3" s="16"/>
      <c r="Q3" s="9"/>
    </row>
    <row r="4" spans="1:17">
      <c r="B4" s="24" t="s">
        <v>15</v>
      </c>
      <c r="C4" s="24"/>
      <c r="D4" s="2"/>
      <c r="E4" s="24" t="s">
        <v>17</v>
      </c>
      <c r="F4" s="24"/>
      <c r="I4" s="9"/>
      <c r="J4" s="17"/>
      <c r="K4" s="15" t="s">
        <v>24</v>
      </c>
      <c r="L4" s="15"/>
      <c r="M4" s="15"/>
      <c r="N4" s="15"/>
      <c r="O4" s="15"/>
      <c r="P4" s="16"/>
      <c r="Q4" s="9"/>
    </row>
    <row r="5" spans="1:17">
      <c r="A5" s="5"/>
      <c r="B5" s="25" t="s">
        <v>16</v>
      </c>
      <c r="C5" s="25"/>
      <c r="D5" s="7"/>
      <c r="E5" s="25" t="s">
        <v>18</v>
      </c>
      <c r="F5" s="25"/>
      <c r="G5" s="5"/>
      <c r="H5" s="5" t="s">
        <v>21</v>
      </c>
      <c r="I5" s="9"/>
      <c r="J5" s="17"/>
      <c r="K5" s="15" t="s">
        <v>26</v>
      </c>
      <c r="L5" s="15"/>
      <c r="M5" s="15"/>
      <c r="N5" s="15"/>
      <c r="O5" s="15"/>
      <c r="P5" s="16"/>
      <c r="Q5" s="9"/>
    </row>
    <row r="6" spans="1:17">
      <c r="A6" s="1" t="s">
        <v>0</v>
      </c>
      <c r="B6" s="22"/>
      <c r="I6" s="9"/>
      <c r="J6" s="17"/>
      <c r="K6" s="15" t="s">
        <v>25</v>
      </c>
      <c r="L6" s="15"/>
      <c r="M6" s="15"/>
      <c r="N6" s="15"/>
      <c r="O6" s="15"/>
      <c r="P6" s="16"/>
      <c r="Q6" s="9"/>
    </row>
    <row r="7" spans="1:17">
      <c r="A7" t="s">
        <v>1</v>
      </c>
      <c r="B7" s="22"/>
      <c r="E7" s="4">
        <v>0.21068472186258652</v>
      </c>
      <c r="G7" s="22">
        <f>E7-B7</f>
        <v>0.21068472186258652</v>
      </c>
      <c r="H7" t="str">
        <f t="shared" ref="H7:H12" si="0">IF((B7-E7)&gt;=0,"Greater share in local association","Greater share in local market area")</f>
        <v>Greater share in local market area</v>
      </c>
      <c r="J7" s="13"/>
      <c r="K7" s="15" t="s">
        <v>27</v>
      </c>
      <c r="L7" s="15"/>
      <c r="M7" s="15"/>
      <c r="N7" s="15"/>
      <c r="O7" s="15"/>
      <c r="P7" s="16"/>
    </row>
    <row r="8" spans="1:17">
      <c r="A8" t="s">
        <v>2</v>
      </c>
      <c r="B8" s="22"/>
      <c r="E8" s="4">
        <v>0.1726998377865587</v>
      </c>
      <c r="G8" s="22">
        <f t="shared" ref="G8:G12" si="1">E8-B8</f>
        <v>0.1726998377865587</v>
      </c>
      <c r="H8" t="str">
        <f t="shared" si="0"/>
        <v>Greater share in local market area</v>
      </c>
      <c r="J8" s="13"/>
      <c r="K8" s="15" t="s">
        <v>28</v>
      </c>
      <c r="L8" s="15"/>
      <c r="M8" s="15"/>
      <c r="N8" s="15"/>
      <c r="O8" s="15"/>
      <c r="P8" s="16"/>
    </row>
    <row r="9" spans="1:17">
      <c r="A9" t="s">
        <v>3</v>
      </c>
      <c r="B9" s="22"/>
      <c r="E9" s="4">
        <v>0.16669550203144176</v>
      </c>
      <c r="G9" s="22">
        <f t="shared" si="1"/>
        <v>0.16669550203144176</v>
      </c>
      <c r="H9" t="str">
        <f t="shared" si="0"/>
        <v>Greater share in local market area</v>
      </c>
      <c r="J9" s="13"/>
      <c r="K9" s="15" t="s">
        <v>36</v>
      </c>
      <c r="L9" s="15"/>
      <c r="M9" s="15"/>
      <c r="N9" s="15"/>
      <c r="O9" s="15"/>
      <c r="P9" s="16"/>
    </row>
    <row r="10" spans="1:17">
      <c r="A10" t="s">
        <v>4</v>
      </c>
      <c r="B10" s="22"/>
      <c r="E10" s="4">
        <v>0.17796103393941787</v>
      </c>
      <c r="G10" s="22">
        <f t="shared" si="1"/>
        <v>0.17796103393941787</v>
      </c>
      <c r="H10" t="str">
        <f t="shared" si="0"/>
        <v>Greater share in local market area</v>
      </c>
      <c r="J10" s="13"/>
      <c r="K10" s="18" t="s">
        <v>29</v>
      </c>
      <c r="L10" s="15"/>
      <c r="M10" s="15"/>
      <c r="N10" s="15"/>
      <c r="O10" s="15"/>
      <c r="P10" s="16"/>
    </row>
    <row r="11" spans="1:17">
      <c r="A11" t="s">
        <v>5</v>
      </c>
      <c r="B11" s="22"/>
      <c r="E11" s="4">
        <v>0.15029069531160191</v>
      </c>
      <c r="G11" s="22">
        <f t="shared" si="1"/>
        <v>0.15029069531160191</v>
      </c>
      <c r="H11" t="str">
        <f t="shared" si="0"/>
        <v>Greater share in local market area</v>
      </c>
      <c r="J11" s="13"/>
      <c r="K11" s="15" t="s">
        <v>34</v>
      </c>
      <c r="L11" s="15"/>
      <c r="M11" s="15"/>
      <c r="N11" s="15"/>
      <c r="O11" s="15"/>
      <c r="P11" s="16"/>
    </row>
    <row r="12" spans="1:17">
      <c r="A12" t="s">
        <v>6</v>
      </c>
      <c r="B12" s="22"/>
      <c r="E12" s="4">
        <v>0.12166820906839322</v>
      </c>
      <c r="G12" s="22">
        <f t="shared" si="1"/>
        <v>0.12166820906839322</v>
      </c>
      <c r="H12" t="str">
        <f t="shared" si="0"/>
        <v>Greater share in local market area</v>
      </c>
      <c r="J12" s="13"/>
      <c r="K12" s="15" t="s">
        <v>30</v>
      </c>
      <c r="L12" s="15"/>
      <c r="M12" s="15"/>
      <c r="N12" s="15"/>
      <c r="O12" s="15"/>
      <c r="P12" s="16"/>
    </row>
    <row r="13" spans="1:17">
      <c r="B13" s="22"/>
      <c r="E13" s="4"/>
      <c r="J13" s="13"/>
      <c r="K13" s="15" t="s">
        <v>31</v>
      </c>
      <c r="L13" s="15"/>
      <c r="M13" s="15"/>
      <c r="N13" s="15"/>
      <c r="O13" s="15"/>
      <c r="P13" s="16"/>
    </row>
    <row r="14" spans="1:17">
      <c r="A14" s="1" t="s">
        <v>7</v>
      </c>
      <c r="B14" s="22"/>
      <c r="E14" s="4"/>
      <c r="J14" s="13"/>
      <c r="K14" s="15" t="s">
        <v>37</v>
      </c>
      <c r="L14" s="15"/>
      <c r="M14" s="15"/>
      <c r="N14" s="15"/>
      <c r="O14" s="15"/>
      <c r="P14" s="16"/>
    </row>
    <row r="15" spans="1:17">
      <c r="A15" t="s">
        <v>8</v>
      </c>
      <c r="B15" s="22"/>
      <c r="E15" s="4">
        <v>0.52798559238096121</v>
      </c>
      <c r="G15" s="22">
        <f t="shared" ref="G15:G16" si="2">E15-B15</f>
        <v>0.52798559238096121</v>
      </c>
      <c r="H15" t="str">
        <f t="shared" ref="H15:H16" si="3">IF((B15-E15)&gt;=0,"Greater share in local association","Greater share in local market area")</f>
        <v>Greater share in local market area</v>
      </c>
      <c r="J15" s="13"/>
      <c r="K15" s="15" t="s">
        <v>33</v>
      </c>
      <c r="L15" s="15"/>
      <c r="M15" s="15"/>
      <c r="N15" s="15"/>
      <c r="O15" s="15"/>
      <c r="P15" s="16"/>
    </row>
    <row r="16" spans="1:17">
      <c r="A16" t="s">
        <v>9</v>
      </c>
      <c r="B16" s="22"/>
      <c r="E16" s="4">
        <v>0.47201440761903879</v>
      </c>
      <c r="G16" s="22">
        <f t="shared" si="2"/>
        <v>0.47201440761903879</v>
      </c>
      <c r="H16" t="str">
        <f t="shared" si="3"/>
        <v>Greater share in local market area</v>
      </c>
      <c r="J16" s="13"/>
      <c r="K16" s="15" t="s">
        <v>30</v>
      </c>
      <c r="L16" s="15"/>
      <c r="M16" s="15"/>
      <c r="N16" s="15"/>
      <c r="O16" s="15"/>
      <c r="P16" s="16"/>
    </row>
    <row r="17" spans="1:16">
      <c r="B17" s="22"/>
      <c r="E17" s="4"/>
      <c r="J17" s="13"/>
      <c r="K17" s="15" t="s">
        <v>32</v>
      </c>
      <c r="L17" s="15"/>
      <c r="M17" s="15"/>
      <c r="N17" s="15"/>
      <c r="O17" s="15"/>
      <c r="P17" s="16"/>
    </row>
    <row r="18" spans="1:16">
      <c r="A18" s="1" t="s">
        <v>19</v>
      </c>
      <c r="B18" s="22"/>
      <c r="E18" s="4"/>
      <c r="J18" s="13"/>
      <c r="K18" s="15" t="s">
        <v>35</v>
      </c>
      <c r="L18" s="15"/>
      <c r="M18" s="15"/>
      <c r="N18" s="15"/>
      <c r="O18" s="15"/>
      <c r="P18" s="16"/>
    </row>
    <row r="19" spans="1:16">
      <c r="A19" t="s">
        <v>10</v>
      </c>
      <c r="B19" s="22"/>
      <c r="E19" s="4">
        <v>0.60504800797946146</v>
      </c>
      <c r="G19" s="4">
        <f t="shared" ref="G19:G23" si="4">E19-B19</f>
        <v>0.60504800797946146</v>
      </c>
      <c r="H19" t="str">
        <f>IF((B19-E19)&gt;=0,"Greater share in local association","Greater share in local market area")</f>
        <v>Greater share in local market area</v>
      </c>
      <c r="J19" s="19"/>
      <c r="K19" s="20"/>
      <c r="L19" s="20"/>
      <c r="M19" s="20"/>
      <c r="N19" s="20"/>
      <c r="O19" s="20"/>
      <c r="P19" s="21"/>
    </row>
    <row r="20" spans="1:16">
      <c r="A20" t="s">
        <v>11</v>
      </c>
      <c r="B20" s="22"/>
      <c r="E20" s="4">
        <v>0.27694955127140736</v>
      </c>
      <c r="G20" s="4">
        <f t="shared" si="4"/>
        <v>0.27694955127140736</v>
      </c>
      <c r="H20" t="str">
        <f t="shared" ref="H20:H23" si="5">IF((B20-E20)&gt;=0,"Greater share in local association","Greater share in local market area")</f>
        <v>Greater share in local market area</v>
      </c>
    </row>
    <row r="21" spans="1:16">
      <c r="A21" t="s">
        <v>12</v>
      </c>
      <c r="B21" s="22"/>
      <c r="E21" s="4">
        <v>5.3441026647360522E-2</v>
      </c>
      <c r="G21" s="4">
        <f t="shared" si="4"/>
        <v>5.3441026647360522E-2</v>
      </c>
      <c r="H21" t="str">
        <f t="shared" si="5"/>
        <v>Greater share in local market area</v>
      </c>
    </row>
    <row r="22" spans="1:16">
      <c r="A22" t="s">
        <v>13</v>
      </c>
      <c r="B22" s="22"/>
      <c r="E22" s="4">
        <v>4.2500618315372191E-2</v>
      </c>
      <c r="G22" s="4">
        <f t="shared" si="4"/>
        <v>4.2500618315372191E-2</v>
      </c>
      <c r="H22" t="str">
        <f t="shared" si="5"/>
        <v>Greater share in local market area</v>
      </c>
    </row>
    <row r="23" spans="1:16">
      <c r="A23" s="5" t="s">
        <v>14</v>
      </c>
      <c r="B23" s="23"/>
      <c r="C23" s="5"/>
      <c r="D23" s="5"/>
      <c r="E23" s="8">
        <v>2.2060795786398454E-2</v>
      </c>
      <c r="F23" s="5"/>
      <c r="G23" s="8">
        <f t="shared" si="4"/>
        <v>2.2060795786398454E-2</v>
      </c>
      <c r="H23" s="5" t="str">
        <f t="shared" si="5"/>
        <v>Greater share in local market area</v>
      </c>
    </row>
    <row r="24" spans="1:16" ht="8" customHeight="1"/>
    <row r="25" spans="1:16">
      <c r="A25" s="6" t="s">
        <v>20</v>
      </c>
    </row>
  </sheetData>
  <mergeCells count="4">
    <mergeCell ref="B4:C4"/>
    <mergeCell ref="B5:C5"/>
    <mergeCell ref="E4:F4"/>
    <mergeCell ref="E5:F5"/>
  </mergeCells>
  <pageMargins left="0.7" right="0.7" top="0.75" bottom="0.75" header="0.3" footer="0.3"/>
  <pageSetup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FBDC32-363B-40D7-9697-6FFFD7A782DE}">
            <xm:f>NOT(ISERROR(SEARCH($H$9,H7)))</xm:f>
            <xm:f>$H$9</xm:f>
            <x14:dxf>
              <font>
                <color theme="4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2" operator="containsText" id="{1B766080-5BEB-4AA3-AA8B-481541AB11FF}">
            <xm:f>NOT(ISERROR(SEARCH($H$7,H7)))</xm:f>
            <xm:f>$H$7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H7:H23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6B71BC3207145B0A1CB9C7B6B59E2" ma:contentTypeVersion="8" ma:contentTypeDescription="Create a new document." ma:contentTypeScope="" ma:versionID="eed93ea7daebc90e07503021a94debeb">
  <xsd:schema xmlns:xsd="http://www.w3.org/2001/XMLSchema" xmlns:xs="http://www.w3.org/2001/XMLSchema" xmlns:p="http://schemas.microsoft.com/office/2006/metadata/properties" xmlns:ns2="3ceffd00-038c-4b32-a641-f8cab53fd1d0" targetNamespace="http://schemas.microsoft.com/office/2006/metadata/properties" ma:root="true" ma:fieldsID="c6769772234c9920b1cbaf7468380f62" ns2:_="">
    <xsd:import namespace="3ceffd00-038c-4b32-a641-f8cab53fd1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fd00-038c-4b32-a641-f8cab53fd1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99671-D583-4B34-B787-1C94DC0172E5}"/>
</file>

<file path=customXml/itemProps2.xml><?xml version="1.0" encoding="utf-8"?>
<ds:datastoreItem xmlns:ds="http://schemas.openxmlformats.org/officeDocument/2006/customXml" ds:itemID="{E02A23F6-B053-436F-AE49-72343A07BCE2}"/>
</file>

<file path=customXml/itemProps3.xml><?xml version="1.0" encoding="utf-8"?>
<ds:datastoreItem xmlns:ds="http://schemas.openxmlformats.org/officeDocument/2006/customXml" ds:itemID="{2D24E1FE-084F-45D1-A59A-3CF765DC31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Sturtevant</dc:creator>
  <cp:lastModifiedBy>Lisa Sturtevant</cp:lastModifiedBy>
  <cp:lastPrinted>2021-06-09T14:05:33Z</cp:lastPrinted>
  <dcterms:created xsi:type="dcterms:W3CDTF">2021-04-27T17:53:16Z</dcterms:created>
  <dcterms:modified xsi:type="dcterms:W3CDTF">2021-06-10T14:50:28Z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0x010100C3A6B71BC3207145B0A1CB9C7B6B59E2</vt:lpwstr>
  </property>
</Properties>
</file>