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052D58B6-F04C-4EC9-9452-52ABC07A4B6B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6" i="1"/>
  <c r="G15" i="1"/>
  <c r="G12" i="1"/>
  <c r="G11" i="1"/>
  <c r="G10" i="1"/>
  <c r="G9" i="1"/>
  <c r="G8" i="1"/>
  <c r="G7" i="1"/>
  <c r="H23" i="1"/>
  <c r="H22" i="1"/>
  <c r="H21" i="1"/>
  <c r="H20" i="1"/>
  <c r="H19" i="1"/>
  <c r="H16" i="1"/>
  <c r="H15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<sst xmlns="http://schemas.openxmlformats.org/spreadsheetml/2006/main" count="41" uniqueCount="40">
  <si>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</si>
  <si>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</si>
  <si>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</si>
  <si>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</si>
  <si>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</si>
  <si>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</si>
  <si>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</si>
  <si>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</si>
  <si>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</si>
  <si>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</si>
  <si>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</si>
  <si>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</si>
  <si>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</si>
  <si>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Asian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</si>
  <si>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</si>
  <si>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</si>
  <si>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</si>
  <si>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</si>
  <si>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</si>
  <si>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</si>
  <si>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</si>
  <si>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</si>
  <si>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>Instructions for using this table:</t>
  </si>
  <si>
    <t>Go to the M1 Dashboard: https://nar.m1.realtor/home</t>
  </si>
  <si>
    <t>Sign in using your NRDS login and password</t>
  </si>
  <si>
    <t>Click on Association Demographics (age, gender, race)</t>
  </si>
  <si>
    <t>Click on Analytics &amp; Insights</t>
  </si>
  <si>
    <t>Enter the percentages in Column B to the left.</t>
  </si>
  <si>
    <t>e.g.</t>
  </si>
  <si>
    <t xml:space="preserve">    For 5.8%, enter .058</t>
  </si>
  <si>
    <t>are relatively more of a particular group in the</t>
  </si>
  <si>
    <t xml:space="preserve">population and less in the association </t>
  </si>
  <si>
    <t xml:space="preserve">local REALTOR association and less in the 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</si>
  <si>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</si>
  <si>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</si>
  <si>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</si>
  <si>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 xml:space="preserve">    For 32.2%, enter .322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</si>
  <si>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</si>
  <si>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t xml:space="preserve">Northern Neck Association of REALTORS® </t>
  </si>
  <si>
    <t>Essex, Lancaster, Westmoreland, Richmond, Northumberland, and King and Queen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</si>
</sst>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0" fillId="2" borderId="0" xfId="0" quotePrefix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dimension ref="A1:Q25"/>
  <sheetViews>
    <sheetView tabSelected="1" workbookViewId="0">
      <selection activeCell="G1" sqref="G1:G1048576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38</v>
      </c>
      <c r="J1" s="10"/>
      <c r="K1" s="11"/>
      <c r="L1" s="11"/>
      <c r="M1" s="11"/>
      <c r="N1" s="11"/>
      <c r="O1" s="11"/>
      <c r="P1" s="12"/>
    </row>
    <row r="2" spans="1:17">
      <c r="A2" t="s">
        <v>39</v>
      </c>
      <c r="J2" s="13"/>
      <c r="K2" s="14" t="s">
        <v>22</v>
      </c>
      <c r="L2" s="14"/>
      <c r="M2" s="14"/>
      <c r="N2" s="15"/>
      <c r="O2" s="15"/>
      <c r="P2" s="16"/>
    </row>
    <row r="3" spans="1:17">
      <c r="I3" s="9"/>
      <c r="J3" s="17"/>
      <c r="K3" s="15" t="s">
        <v>23</v>
      </c>
      <c r="L3" s="15"/>
      <c r="M3" s="15"/>
      <c r="N3" s="15"/>
      <c r="O3" s="15"/>
      <c r="P3" s="16"/>
      <c r="Q3" s="9"/>
    </row>
    <row r="4" spans="1:17">
      <c r="B4" s="24" t="s">
        <v>15</v>
      </c>
      <c r="C4" s="24"/>
      <c r="D4" s="2"/>
      <c r="E4" s="24" t="s">
        <v>17</v>
      </c>
      <c r="F4" s="24"/>
      <c r="I4" s="9"/>
      <c r="J4" s="17"/>
      <c r="K4" s="15" t="s">
        <v>24</v>
      </c>
      <c r="L4" s="15"/>
      <c r="M4" s="15"/>
      <c r="N4" s="15"/>
      <c r="O4" s="15"/>
      <c r="P4" s="16"/>
      <c r="Q4" s="9"/>
    </row>
    <row r="5" spans="1:17">
      <c r="A5" s="5"/>
      <c r="B5" s="25" t="s">
        <v>16</v>
      </c>
      <c r="C5" s="25"/>
      <c r="D5" s="7"/>
      <c r="E5" s="25" t="s">
        <v>18</v>
      </c>
      <c r="F5" s="25"/>
      <c r="G5" s="5"/>
      <c r="H5" s="5" t="s">
        <v>21</v>
      </c>
      <c r="I5" s="9"/>
      <c r="J5" s="17"/>
      <c r="K5" s="15" t="s">
        <v>26</v>
      </c>
      <c r="L5" s="15"/>
      <c r="M5" s="15"/>
      <c r="N5" s="15"/>
      <c r="O5" s="15"/>
      <c r="P5" s="16"/>
      <c r="Q5" s="9"/>
    </row>
    <row r="6" spans="1:17">
      <c r="A6" s="1" t="s">
        <v>0</v>
      </c>
      <c r="B6" s="22"/>
      <c r="I6" s="9"/>
      <c r="J6" s="17"/>
      <c r="K6" s="15" t="s">
        <v>25</v>
      </c>
      <c r="L6" s="15"/>
      <c r="M6" s="15"/>
      <c r="N6" s="15"/>
      <c r="O6" s="15"/>
      <c r="P6" s="16"/>
      <c r="Q6" s="9"/>
    </row>
    <row r="7" spans="1:17">
      <c r="A7" t="s">
        <v>1</v>
      </c>
      <c r="B7" s="22"/>
      <c r="E7" s="4">
        <v>0.13571095236385827</v>
      </c>
      <c r="G7" s="22">
        <f>E7-B7</f>
        <v>0.13571095236385827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27</v>
      </c>
      <c r="L7" s="15"/>
      <c r="M7" s="15"/>
      <c r="N7" s="15"/>
      <c r="O7" s="15"/>
      <c r="P7" s="16"/>
    </row>
    <row r="8" spans="1:17">
      <c r="A8" t="s">
        <v>2</v>
      </c>
      <c r="B8" s="22"/>
      <c r="E8" s="4">
        <v>0.11494417920091898</v>
      </c>
      <c r="G8" s="22">
        <f t="shared" ref="G8:G12" si="1">E8-B8</f>
        <v>0.11494417920091898</v>
      </c>
      <c r="H8" t="str">
        <f t="shared" si="0"/>
        <v>Greater share in local market area</v>
      </c>
      <c r="J8" s="13"/>
      <c r="K8" s="15" t="s">
        <v>28</v>
      </c>
      <c r="L8" s="15"/>
      <c r="M8" s="15"/>
      <c r="N8" s="15"/>
      <c r="O8" s="15"/>
      <c r="P8" s="16"/>
    </row>
    <row r="9" spans="1:17">
      <c r="A9" t="s">
        <v>3</v>
      </c>
      <c r="B9" s="22"/>
      <c r="E9" s="4">
        <v>0.13054169508561583</v>
      </c>
      <c r="G9" s="22">
        <f t="shared" si="1"/>
        <v>0.13054169508561583</v>
      </c>
      <c r="H9" t="str">
        <f t="shared" si="0"/>
        <v>Greater share in local market area</v>
      </c>
      <c r="J9" s="13"/>
      <c r="K9" s="15" t="s">
        <v>36</v>
      </c>
      <c r="L9" s="15"/>
      <c r="M9" s="15"/>
      <c r="N9" s="15"/>
      <c r="O9" s="15"/>
      <c r="P9" s="16"/>
    </row>
    <row r="10" spans="1:17">
      <c r="A10" t="s">
        <v>4</v>
      </c>
      <c r="B10" s="22"/>
      <c r="E10" s="4">
        <v>0.16699572818322145</v>
      </c>
      <c r="G10" s="22">
        <f t="shared" si="1"/>
        <v>0.16699572818322145</v>
      </c>
      <c r="H10" t="str">
        <f t="shared" si="0"/>
        <v>Greater share in local market area</v>
      </c>
      <c r="J10" s="13"/>
      <c r="K10" s="18" t="s">
        <v>29</v>
      </c>
      <c r="L10" s="15"/>
      <c r="M10" s="15"/>
      <c r="N10" s="15"/>
      <c r="O10" s="15"/>
      <c r="P10" s="16"/>
    </row>
    <row r="11" spans="1:17">
      <c r="A11" t="s">
        <v>5</v>
      </c>
      <c r="B11" s="22"/>
      <c r="E11" s="4">
        <v>0.21526007825681157</v>
      </c>
      <c r="G11" s="22">
        <f t="shared" si="1"/>
        <v>0.21526007825681157</v>
      </c>
      <c r="H11" t="str">
        <f t="shared" si="0"/>
        <v>Greater share in local market area</v>
      </c>
      <c r="J11" s="13"/>
      <c r="K11" s="15" t="s">
        <v>34</v>
      </c>
      <c r="L11" s="15"/>
      <c r="M11" s="15"/>
      <c r="N11" s="15"/>
      <c r="O11" s="15"/>
      <c r="P11" s="16"/>
    </row>
    <row r="12" spans="1:17">
      <c r="A12" t="s">
        <v>6</v>
      </c>
      <c r="B12" s="22"/>
      <c r="E12" s="4">
        <v>0.2365473669095739</v>
      </c>
      <c r="G12" s="22">
        <f t="shared" si="1"/>
        <v>0.2365473669095739</v>
      </c>
      <c r="H12" t="str">
        <f t="shared" si="0"/>
        <v>Greater share in local market area</v>
      </c>
      <c r="J12" s="13"/>
      <c r="K12" s="15" t="s">
        <v>30</v>
      </c>
      <c r="L12" s="15"/>
      <c r="M12" s="15"/>
      <c r="N12" s="15"/>
      <c r="O12" s="15"/>
      <c r="P12" s="16"/>
    </row>
    <row r="13" spans="1:17">
      <c r="B13" s="22"/>
      <c r="E13" s="4"/>
      <c r="J13" s="13"/>
      <c r="K13" s="15" t="s">
        <v>31</v>
      </c>
      <c r="L13" s="15"/>
      <c r="M13" s="15"/>
      <c r="N13" s="15"/>
      <c r="O13" s="15"/>
      <c r="P13" s="16"/>
    </row>
    <row r="14" spans="1:17">
      <c r="A14" s="1" t="s">
        <v>7</v>
      </c>
      <c r="B14" s="22"/>
      <c r="E14" s="4"/>
      <c r="J14" s="13"/>
      <c r="K14" s="15" t="s">
        <v>37</v>
      </c>
      <c r="L14" s="15"/>
      <c r="M14" s="15"/>
      <c r="N14" s="15"/>
      <c r="O14" s="15"/>
      <c r="P14" s="16"/>
    </row>
    <row r="15" spans="1:17">
      <c r="A15" t="s">
        <v>8</v>
      </c>
      <c r="B15" s="22"/>
      <c r="E15" s="4">
        <v>0.510679541946369</v>
      </c>
      <c r="G15" s="22">
        <f t="shared" ref="G15:G16" si="2">E15-B15</f>
        <v>0.510679541946369</v>
      </c>
      <c r="H15" t="str">
        <f t="shared" ref="H15:H16" si="3">IF((B15-E15)&gt;=0,"Greater share in local association","Greater share in local market area")</f>
        <v>Greater share in local market area</v>
      </c>
      <c r="J15" s="13"/>
      <c r="K15" s="15" t="s">
        <v>33</v>
      </c>
      <c r="L15" s="15"/>
      <c r="M15" s="15"/>
      <c r="N15" s="15"/>
      <c r="O15" s="15"/>
      <c r="P15" s="16"/>
    </row>
    <row r="16" spans="1:17">
      <c r="A16" t="s">
        <v>9</v>
      </c>
      <c r="B16" s="22"/>
      <c r="E16" s="4">
        <v>0.48932045805363106</v>
      </c>
      <c r="G16" s="22">
        <f t="shared" si="2"/>
        <v>0.48932045805363106</v>
      </c>
      <c r="H16" t="str">
        <f t="shared" si="3"/>
        <v>Greater share in local market area</v>
      </c>
      <c r="J16" s="13"/>
      <c r="K16" s="15" t="s">
        <v>30</v>
      </c>
      <c r="L16" s="15"/>
      <c r="M16" s="15"/>
      <c r="N16" s="15"/>
      <c r="O16" s="15"/>
      <c r="P16" s="16"/>
    </row>
    <row r="17" spans="1:16">
      <c r="B17" s="22"/>
      <c r="E17" s="4"/>
      <c r="J17" s="13"/>
      <c r="K17" s="15" t="s">
        <v>32</v>
      </c>
      <c r="L17" s="15"/>
      <c r="M17" s="15"/>
      <c r="N17" s="15"/>
      <c r="O17" s="15"/>
      <c r="P17" s="16"/>
    </row>
    <row r="18" spans="1:16">
      <c r="A18" s="1" t="s">
        <v>19</v>
      </c>
      <c r="B18" s="22"/>
      <c r="E18" s="4"/>
      <c r="J18" s="13"/>
      <c r="K18" s="15" t="s">
        <v>35</v>
      </c>
      <c r="L18" s="15"/>
      <c r="M18" s="15"/>
      <c r="N18" s="15"/>
      <c r="O18" s="15"/>
      <c r="P18" s="16"/>
    </row>
    <row r="19" spans="1:16">
      <c r="A19" t="s">
        <v>10</v>
      </c>
      <c r="B19" s="22"/>
      <c r="E19" s="4">
        <v>0.66670854722331907</v>
      </c>
      <c r="G19" s="4">
        <f t="shared" ref="G19:G23" si="4">E19-B19</f>
        <v>0.66670854722331907</v>
      </c>
      <c r="H19" t="str">
        <f>IF((B19-E19)&gt;=0,"Greater share in local association","Greater share in local market area")</f>
        <v>Greater share in local market area</v>
      </c>
      <c r="J19" s="19"/>
      <c r="K19" s="20"/>
      <c r="L19" s="20"/>
      <c r="M19" s="20"/>
      <c r="N19" s="20"/>
      <c r="O19" s="20"/>
      <c r="P19" s="21"/>
    </row>
    <row r="20" spans="1:16">
      <c r="A20" t="s">
        <v>11</v>
      </c>
      <c r="B20" s="22"/>
      <c r="E20" s="4">
        <v>0.28678608608249273</v>
      </c>
      <c r="G20" s="4">
        <f t="shared" si="4"/>
        <v>0.28678608608249273</v>
      </c>
      <c r="H20" t="str">
        <f t="shared" ref="H20:H23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2"/>
      <c r="E21" s="4">
        <v>2.9418099579997845E-2</v>
      </c>
      <c r="G21" s="4">
        <f t="shared" si="4"/>
        <v>2.9418099579997845E-2</v>
      </c>
      <c r="H21" t="str">
        <f t="shared" si="5"/>
        <v>Greater share in local market area</v>
      </c>
    </row>
    <row r="22" spans="1:16">
      <c r="A22" t="s">
        <v>13</v>
      </c>
      <c r="B22" s="22"/>
      <c r="E22" s="4">
        <v>5.2769501382058373E-3</v>
      </c>
      <c r="G22" s="4">
        <f t="shared" si="4"/>
        <v>5.2769501382058373E-3</v>
      </c>
      <c r="H22" t="str">
        <f t="shared" si="5"/>
        <v>Greater share in local market area</v>
      </c>
    </row>
    <row r="23" spans="1:16">
      <c r="A23" s="5" t="s">
        <v>14</v>
      </c>
      <c r="B23" s="23"/>
      <c r="C23" s="5"/>
      <c r="D23" s="5"/>
      <c r="E23" s="8">
        <v>1.1810316975984492E-2</v>
      </c>
      <c r="F23" s="5"/>
      <c r="G23" s="8">
        <f t="shared" si="4"/>
        <v>1.1810316975984492E-2</v>
      </c>
      <c r="H23" s="5" t="str">
        <f t="shared" si="5"/>
        <v>Greater share in local market area</v>
      </c>
    </row>
    <row r="24" spans="1:16" ht="8" customHeight="1"/>
    <row r="25" spans="1:16">
      <c r="A25" s="6" t="s">
        <v>20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FBDC32-363B-40D7-9697-6FFFD7A782DE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1B766080-5BEB-4AA3-AA8B-481541AB11FF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9F80A9-CCA0-4D1E-95BB-C351776F1499}"/>
</file>

<file path=customXml/itemProps2.xml><?xml version="1.0" encoding="utf-8"?>
<ds:datastoreItem xmlns:ds="http://schemas.openxmlformats.org/officeDocument/2006/customXml" ds:itemID="{2E823096-1594-46A1-8D0B-13CA3787DFB6}"/>
</file>

<file path=customXml/itemProps3.xml><?xml version="1.0" encoding="utf-8"?>
<ds:datastoreItem xmlns:ds="http://schemas.openxmlformats.org/officeDocument/2006/customXml" ds:itemID="{1068A4F3-3D5D-487F-8D45-2291ACDC5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2021-06-09T14:05:33Z</cp:lastPrinted>
  <dcterms:created xsi:type="dcterms:W3CDTF">2021-04-27T17:53:16Z</dcterms:created>
  <dcterms:modified xsi:type="dcterms:W3CDTF">2021-06-10T14:51:18Z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